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vic\Desktop\Jednostavna nabava\Obnova bazena\"/>
    </mc:Choice>
  </mc:AlternateContent>
  <xr:revisionPtr revIDLastSave="0" documentId="13_ncr:1_{09E0A29F-2798-4F93-9595-CB9ADCE5E180}" xr6:coauthVersionLast="47" xr6:coauthVersionMax="47" xr10:uidLastSave="{00000000-0000-0000-0000-000000000000}"/>
  <bookViews>
    <workbookView xWindow="-120" yWindow="-120" windowWidth="29040" windowHeight="15840" xr2:uid="{275E8F2B-D2FF-4EC1-AFD0-72B3839ADCE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0" i="1"/>
  <c r="F9" i="1"/>
  <c r="F8" i="1"/>
  <c r="F27" i="1"/>
  <c r="F21" i="1"/>
  <c r="F22" i="1"/>
  <c r="F20" i="1"/>
  <c r="F15" i="1"/>
  <c r="F16" i="1" s="1"/>
  <c r="F35" i="1" s="1"/>
  <c r="F4" i="1"/>
  <c r="F5" i="1"/>
  <c r="F6" i="1"/>
  <c r="F7" i="1"/>
  <c r="F3" i="1"/>
  <c r="F29" i="1" l="1"/>
  <c r="F37" i="1" s="1"/>
  <c r="F11" i="1"/>
  <c r="F34" i="1" s="1"/>
  <c r="F23" i="1"/>
  <c r="F36" i="1" s="1"/>
  <c r="F38" i="1" l="1"/>
  <c r="F39" i="1" s="1"/>
  <c r="F40" i="1" s="1"/>
</calcChain>
</file>

<file path=xl/sharedStrings.xml><?xml version="1.0" encoding="utf-8"?>
<sst xmlns="http://schemas.openxmlformats.org/spreadsheetml/2006/main" count="95" uniqueCount="60">
  <si>
    <t>Ukupno</t>
  </si>
  <si>
    <t>Red. Br.</t>
  </si>
  <si>
    <t>Opis stavke</t>
  </si>
  <si>
    <t>Jed. mjere</t>
  </si>
  <si>
    <t>Količina</t>
  </si>
  <si>
    <t>Jed. cijena</t>
  </si>
  <si>
    <t>A.1.</t>
  </si>
  <si>
    <t>A.1.1.</t>
  </si>
  <si>
    <r>
      <t>m</t>
    </r>
    <r>
      <rPr>
        <sz val="11"/>
        <color theme="1"/>
        <rFont val="Calibri"/>
        <family val="2"/>
        <charset val="238"/>
      </rPr>
      <t>²</t>
    </r>
  </si>
  <si>
    <t>Uklanjanje postojeće keramike bazena i malog tuša (tip mozaik) te odvoz i zbrinjavanje građevinskog otpada. U stavku je uključen sav potreban rad, materijal i oprema. Obračun po m2.</t>
  </si>
  <si>
    <t>A.1.2.</t>
  </si>
  <si>
    <r>
      <t>m</t>
    </r>
    <r>
      <rPr>
        <sz val="11"/>
        <color theme="1"/>
        <rFont val="Arial"/>
        <family val="2"/>
        <charset val="238"/>
      </rPr>
      <t>´</t>
    </r>
  </si>
  <si>
    <t>A.1.3.</t>
  </si>
  <si>
    <t>A.1.4.</t>
  </si>
  <si>
    <t>A.1.5.</t>
  </si>
  <si>
    <t>A.2.</t>
  </si>
  <si>
    <t>IZOLATERSKI RADOVI</t>
  </si>
  <si>
    <t>A.2.1.</t>
  </si>
  <si>
    <t>UKUPNO IZOLATERSKI RADOVI</t>
  </si>
  <si>
    <t>A.3.</t>
  </si>
  <si>
    <t>KERAMIČARSKI RADOVI</t>
  </si>
  <si>
    <t>A.3.1.</t>
  </si>
  <si>
    <t>A.3.2.</t>
  </si>
  <si>
    <t>Nabava, dobava i ugradnja mozaik pločica bazena i mini tuša (na mrežici) na cementno ljepilo. U stavku je uključen sav potreban rad, materijal i oprema. Obračun po m2.</t>
  </si>
  <si>
    <t>Fugiranje mozaik pločica bazena i mini tuša epoksidnom masom za fugiranje 1500 g/m2. U stavku je uključen sav potreban rad, materijal i oprema. Obračun po m2.</t>
  </si>
  <si>
    <t>A.3.3.</t>
  </si>
  <si>
    <t>UKUPNO KERAMIČARSKI RADOVI</t>
  </si>
  <si>
    <t>A.4.</t>
  </si>
  <si>
    <t>A.4.1.</t>
  </si>
  <si>
    <t>KAMENARSKI  RADOVI</t>
  </si>
  <si>
    <t xml:space="preserve">REKAPITULACIJA </t>
  </si>
  <si>
    <t>UKUPNO:</t>
  </si>
  <si>
    <t>PDV (25 %)</t>
  </si>
  <si>
    <t xml:space="preserve">SVEUKUPNO: </t>
  </si>
  <si>
    <t>*</t>
  </si>
  <si>
    <t>svi radovi obračunavat će se po stvarno izvedenom stanju</t>
  </si>
  <si>
    <t>kom</t>
  </si>
  <si>
    <t>Otprašivanje i čišćenje podloge oko bazena te priprema za postavljanje kamenih ploča. Priprema uključuje podizanje/spuštanje postojećih sifona, ventila za dovod i odvod vode te nanošenje nivelirajuće mase. U stavku je uključen sav potreban rad, materijal i oprema. Obračun po m2.</t>
  </si>
  <si>
    <t>Brtvljenje svih spojeva bazena i spojeva na mini tušu silikonom posebne formule namjenjen za brtvljenje spojeva u bazenima. U stavku je uključen sav potreban rad, materijal i oprema. Obračun po m´.</t>
  </si>
  <si>
    <t>HIDROIZOLACIJA BAZENA i MINI TUŠA: 
Premaz površine  prajmerom za polimer-cementne premaze na očišćenoj i pripremljenoj betonskoj podlozi, postavljanje elastične trake za armiranje hidroizolacije te nanošenje visoko-fleksibilni dvokomponentni polimer-cementni hidroizolacijski premaz ojačan vlaknima. Potrebo je izvesti zaštitu površina od pozitivnog i negativnog hidrostatskog tlaka te zaštita betona od agresivnih atmosferskih prilika, soli i karbonizacije. U stavku je uključen sav potreban rad, materijal i oprema. Obračun po m2.</t>
  </si>
  <si>
    <t>Uklanjanje postojećeg WPC deckinga s potkonstrukcijom te odlaganje i zbrinjavanje otpada.  U stavku je uključen sav potreban rad, materijal i oprema. Obračun po m2.</t>
  </si>
  <si>
    <t>UKUPNO PRIPREMNI I ZAVRŠNI RADOVI RADOVI</t>
  </si>
  <si>
    <t>PRIPREMNI I ZAVRŠNI RADOVI</t>
  </si>
  <si>
    <t>A.1.6.</t>
  </si>
  <si>
    <t>A.1.7.</t>
  </si>
  <si>
    <t>Spajanje vanjskih tuševa na dovod hladne vode. U cijenu uračunat sva potreban rad, materijal. Obračun po komadu spojenog tuša.</t>
  </si>
  <si>
    <t>m²</t>
  </si>
  <si>
    <r>
      <t>Pažljivo skidanje, podizanje na potrebnu visinu te vraćanje rubnog kamena  na istu poziciju. U stavku je uključen sav potreban rad, materijal i oprema. Obračun po m</t>
    </r>
    <r>
      <rPr>
        <sz val="11"/>
        <color theme="1"/>
        <rFont val="Calibri"/>
        <family val="2"/>
        <charset val="238"/>
      </rPr>
      <t>'</t>
    </r>
    <r>
      <rPr>
        <sz val="11"/>
        <color theme="1"/>
        <rFont val="Calibri"/>
        <family val="2"/>
        <charset val="238"/>
        <scheme val="minor"/>
      </rPr>
      <t>.</t>
    </r>
  </si>
  <si>
    <r>
      <t>m</t>
    </r>
    <r>
      <rPr>
        <sz val="11"/>
        <color theme="1"/>
        <rFont val="Calibri"/>
        <family val="2"/>
        <charset val="238"/>
      </rPr>
      <t>'</t>
    </r>
  </si>
  <si>
    <t>Otprašivanje i čišćenje te priprema podloge bazena i malog tuša za izradu hidroizolacije i nove keramike (mozaik na mrežici). Stavka uključuje čišćenje od naslaga prljavštine,  brušenje te priprema podloge fasadnim ljepilom u mrežici.  U stavku je uključen sav potreban rad, materijal i oprema. Obračun po m2.</t>
  </si>
  <si>
    <t xml:space="preserve">UKUPNO KAMENARSKI RADOVI </t>
  </si>
  <si>
    <t>A.1.8.</t>
  </si>
  <si>
    <t>A.4.2.</t>
  </si>
  <si>
    <t>Montaža vanjskih tuševa na već pripremljenim ventilima za dovod vode. U cijenu uračunat sav potreban rad i materijal. Obračun po komadu.</t>
  </si>
  <si>
    <t>Podizanje betonskog okvira 90/90 od šahte za ulaz u strojarnicu na visinu kamena. U stavku uključen sav potreban rad i materijal. Obračun po komadu.</t>
  </si>
  <si>
    <r>
      <t>Nabava, dobava i ugradnja rizle  za postavu kamene obloge. U stavku je uključen sav potreba rad, materijal i sredstva. Obračun po m</t>
    </r>
    <r>
      <rPr>
        <sz val="11"/>
        <color theme="1"/>
        <rFont val="Calibri"/>
        <family val="2"/>
        <charset val="238"/>
      </rPr>
      <t>².</t>
    </r>
  </si>
  <si>
    <r>
      <t>Nabava, dobava i ugradnja betonskih ploča debljine 3,8 cm (po izboru Investitora)</t>
    </r>
    <r>
      <rPr>
        <sz val="11"/>
        <rFont val="Calibri"/>
        <family val="2"/>
        <charset val="238"/>
        <scheme val="minor"/>
      </rPr>
      <t xml:space="preserve"> na prethodno očišćenu betonsku podlogu. betonske ploče potrebno je postaviti na rizlu.  Fugiranje betonskih ploča i rubnog kamena po obodu bazena uračunati u jediničnu cijenu stavke. Betonske ploče potrebno je ugraditi s laganim padom od bazena kako bi se spriječilo slijevanje vode u bazen. </t>
    </r>
    <r>
      <rPr>
        <sz val="11"/>
        <color theme="1"/>
        <rFont val="Calibri"/>
        <family val="2"/>
        <charset val="238"/>
        <scheme val="minor"/>
      </rPr>
      <t>U stavku je uključen sav potreban rad, materijal i oprema. Obračun po m2.</t>
    </r>
  </si>
  <si>
    <t>Ponuditelj:</t>
  </si>
  <si>
    <t>M.P.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</si>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</sst>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/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0" fontId="1" fillId="0" borderId="3" xfId="0" applyFont="1" applyBorder="1" applyProtection="1"/>
    <xf numFmtId="0" fontId="1" fillId="0" borderId="4" xfId="0" applyFont="1" applyBorder="1" applyProtection="1"/>
    <xf numFmtId="4" fontId="1" fillId="0" borderId="4" xfId="0" applyNumberFormat="1" applyFont="1" applyBorder="1" applyProtection="1"/>
    <xf numFmtId="4" fontId="1" fillId="0" borderId="5" xfId="0" applyNumberFormat="1" applyFont="1" applyBorder="1" applyProtection="1"/>
    <xf numFmtId="0" fontId="1" fillId="2" borderId="7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4" fontId="1" fillId="2" borderId="2" xfId="0" applyNumberFormat="1" applyFont="1" applyFill="1" applyBorder="1" applyAlignment="1" applyProtection="1">
      <alignment horizontal="center" wrapText="1"/>
    </xf>
    <xf numFmtId="4" fontId="1" fillId="2" borderId="8" xfId="0" applyNumberFormat="1" applyFon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4" fontId="0" fillId="0" borderId="10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horizontal="center" vertical="center"/>
    </xf>
    <xf numFmtId="4" fontId="0" fillId="0" borderId="20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4" fontId="0" fillId="0" borderId="4" xfId="0" applyNumberFormat="1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4" fontId="1" fillId="2" borderId="19" xfId="0" applyNumberFormat="1" applyFont="1" applyFill="1" applyBorder="1" applyAlignment="1" applyProtection="1">
      <alignment horizontal="center" wrapText="1"/>
    </xf>
    <xf numFmtId="4" fontId="1" fillId="2" borderId="17" xfId="0" applyNumberFormat="1" applyFont="1" applyFill="1" applyBorder="1" applyAlignment="1" applyProtection="1">
      <alignment horizontal="center" wrapText="1"/>
    </xf>
    <xf numFmtId="0" fontId="1" fillId="0" borderId="9" xfId="0" applyFont="1" applyBorder="1" applyProtection="1"/>
    <xf numFmtId="0" fontId="1" fillId="0" borderId="12" xfId="0" applyFont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center" vertical="center"/>
    </xf>
    <xf numFmtId="4" fontId="0" fillId="0" borderId="13" xfId="0" applyNumberFormat="1" applyBorder="1" applyAlignment="1" applyProtection="1">
      <alignment horizontal="center" vertical="center"/>
    </xf>
    <xf numFmtId="0" fontId="1" fillId="0" borderId="14" xfId="0" applyFont="1" applyBorder="1" applyProtection="1"/>
    <xf numFmtId="0" fontId="1" fillId="0" borderId="15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center" vertical="center"/>
    </xf>
    <xf numFmtId="4" fontId="0" fillId="0" borderId="15" xfId="0" applyNumberFormat="1" applyBorder="1" applyAlignment="1" applyProtection="1">
      <alignment horizontal="center" vertical="center"/>
    </xf>
    <xf numFmtId="4" fontId="0" fillId="0" borderId="16" xfId="0" applyNumberFormat="1" applyBorder="1" applyAlignment="1" applyProtection="1">
      <alignment horizontal="center" vertical="center"/>
    </xf>
    <xf numFmtId="4" fontId="5" fillId="0" borderId="0" xfId="0" applyNumberFormat="1" applyFont="1" applyAlignment="1" applyProtection="1">
      <alignment horizontal="center" vertical="center"/>
    </xf>
    <xf numFmtId="0" fontId="0" fillId="0" borderId="0" xfId="0" applyProtection="1"/>
    <xf numFmtId="4" fontId="0" fillId="0" borderId="0" xfId="0" applyNumberFormat="1" applyProtection="1"/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AF62-A48C-4081-BB58-404CA8E121D8}">
  <dimension ref="A1:F59"/>
  <sheetViews>
    <sheetView tabSelected="1" view="pageLayout" topLeftCell="A25" zoomScaleNormal="100" workbookViewId="0">
      <selection activeCell="E28" sqref="E28"/>
    </sheetView>
  </sheetViews>
  <sheetFormatPr defaultRowHeight="15" x14ac:dyDescent="0.25"/>
  <cols>
    <col min="1" max="1" width="7.140625" customWidth="1"/>
    <col min="2" max="2" width="36.5703125" customWidth="1"/>
    <col min="3" max="3" width="7.28515625" customWidth="1"/>
    <col min="4" max="4" width="10.140625" style="1" customWidth="1"/>
    <col min="5" max="5" width="11.140625" style="5" customWidth="1"/>
    <col min="6" max="6" width="15" style="1" customWidth="1"/>
  </cols>
  <sheetData>
    <row r="1" spans="1:6" ht="15.75" thickBot="1" x14ac:dyDescent="0.3">
      <c r="A1" s="7" t="s">
        <v>6</v>
      </c>
      <c r="B1" s="8" t="s">
        <v>42</v>
      </c>
      <c r="C1" s="8"/>
      <c r="D1" s="9"/>
      <c r="E1" s="9"/>
      <c r="F1" s="10"/>
    </row>
    <row r="2" spans="1:6" ht="30" x14ac:dyDescent="0.25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0</v>
      </c>
    </row>
    <row r="3" spans="1:6" ht="75" x14ac:dyDescent="0.25">
      <c r="A3" s="15" t="s">
        <v>7</v>
      </c>
      <c r="B3" s="16" t="s">
        <v>9</v>
      </c>
      <c r="C3" s="17" t="s">
        <v>8</v>
      </c>
      <c r="D3" s="18">
        <v>38</v>
      </c>
      <c r="E3" s="2"/>
      <c r="F3" s="19">
        <f>ROUND(D3*E3,2)</f>
        <v>0</v>
      </c>
    </row>
    <row r="4" spans="1:6" ht="75" x14ac:dyDescent="0.25">
      <c r="A4" s="15" t="s">
        <v>10</v>
      </c>
      <c r="B4" s="16" t="s">
        <v>47</v>
      </c>
      <c r="C4" s="17" t="s">
        <v>48</v>
      </c>
      <c r="D4" s="18">
        <v>18</v>
      </c>
      <c r="E4" s="2"/>
      <c r="F4" s="19">
        <f t="shared" ref="F4:F10" si="0">ROUND(D4*E4,2)</f>
        <v>0</v>
      </c>
    </row>
    <row r="5" spans="1:6" ht="75" x14ac:dyDescent="0.25">
      <c r="A5" s="15" t="s">
        <v>12</v>
      </c>
      <c r="B5" s="16" t="s">
        <v>40</v>
      </c>
      <c r="C5" s="17" t="s">
        <v>8</v>
      </c>
      <c r="D5" s="18">
        <v>75</v>
      </c>
      <c r="E5" s="2"/>
      <c r="F5" s="19">
        <f t="shared" si="0"/>
        <v>0</v>
      </c>
    </row>
    <row r="6" spans="1:6" ht="120" x14ac:dyDescent="0.25">
      <c r="A6" s="15" t="s">
        <v>13</v>
      </c>
      <c r="B6" s="16" t="s">
        <v>37</v>
      </c>
      <c r="C6" s="17" t="s">
        <v>8</v>
      </c>
      <c r="D6" s="18">
        <v>75</v>
      </c>
      <c r="E6" s="2"/>
      <c r="F6" s="19">
        <f t="shared" si="0"/>
        <v>0</v>
      </c>
    </row>
    <row r="7" spans="1:6" ht="135" x14ac:dyDescent="0.25">
      <c r="A7" s="20" t="s">
        <v>14</v>
      </c>
      <c r="B7" s="21" t="s">
        <v>49</v>
      </c>
      <c r="C7" s="22" t="s">
        <v>8</v>
      </c>
      <c r="D7" s="23">
        <v>38</v>
      </c>
      <c r="E7" s="3"/>
      <c r="F7" s="24">
        <f t="shared" si="0"/>
        <v>0</v>
      </c>
    </row>
    <row r="8" spans="1:6" ht="60" x14ac:dyDescent="0.25">
      <c r="A8" s="20" t="s">
        <v>43</v>
      </c>
      <c r="B8" s="21" t="s">
        <v>53</v>
      </c>
      <c r="C8" s="22" t="s">
        <v>36</v>
      </c>
      <c r="D8" s="23">
        <v>2</v>
      </c>
      <c r="E8" s="3"/>
      <c r="F8" s="24">
        <f t="shared" si="0"/>
        <v>0</v>
      </c>
    </row>
    <row r="9" spans="1:6" ht="60" x14ac:dyDescent="0.25">
      <c r="A9" s="20" t="s">
        <v>44</v>
      </c>
      <c r="B9" s="21" t="s">
        <v>45</v>
      </c>
      <c r="C9" s="22" t="s">
        <v>36</v>
      </c>
      <c r="D9" s="23">
        <v>2</v>
      </c>
      <c r="E9" s="3"/>
      <c r="F9" s="24">
        <f t="shared" si="0"/>
        <v>0</v>
      </c>
    </row>
    <row r="10" spans="1:6" ht="75.75" thickBot="1" x14ac:dyDescent="0.3">
      <c r="A10" s="20" t="s">
        <v>51</v>
      </c>
      <c r="B10" s="21" t="s">
        <v>54</v>
      </c>
      <c r="C10" s="22" t="s">
        <v>36</v>
      </c>
      <c r="D10" s="23">
        <v>1</v>
      </c>
      <c r="E10" s="3"/>
      <c r="F10" s="24">
        <f t="shared" si="0"/>
        <v>0</v>
      </c>
    </row>
    <row r="11" spans="1:6" ht="15.75" thickBot="1" x14ac:dyDescent="0.3">
      <c r="A11" s="25"/>
      <c r="B11" s="8" t="s">
        <v>41</v>
      </c>
      <c r="C11" s="26"/>
      <c r="D11" s="27"/>
      <c r="E11" s="27"/>
      <c r="F11" s="28">
        <f>SUM(F3:F10)</f>
        <v>0</v>
      </c>
    </row>
    <row r="12" spans="1:6" ht="13.5" customHeight="1" thickBot="1" x14ac:dyDescent="0.3">
      <c r="A12" s="29"/>
      <c r="B12" s="30"/>
      <c r="C12" s="29"/>
      <c r="D12" s="31"/>
      <c r="E12" s="31"/>
      <c r="F12" s="31"/>
    </row>
    <row r="13" spans="1:6" ht="15.75" thickBot="1" x14ac:dyDescent="0.3">
      <c r="A13" s="7" t="s">
        <v>15</v>
      </c>
      <c r="B13" s="8" t="s">
        <v>16</v>
      </c>
      <c r="C13" s="8"/>
      <c r="D13" s="9"/>
      <c r="E13" s="9"/>
      <c r="F13" s="10"/>
    </row>
    <row r="14" spans="1:6" ht="30" x14ac:dyDescent="0.25">
      <c r="A14" s="12" t="s">
        <v>1</v>
      </c>
      <c r="B14" s="12" t="s">
        <v>2</v>
      </c>
      <c r="C14" s="12" t="s">
        <v>3</v>
      </c>
      <c r="D14" s="13" t="s">
        <v>4</v>
      </c>
      <c r="E14" s="13" t="s">
        <v>5</v>
      </c>
      <c r="F14" s="13" t="s">
        <v>0</v>
      </c>
    </row>
    <row r="15" spans="1:6" ht="230.25" customHeight="1" thickBot="1" x14ac:dyDescent="0.3">
      <c r="A15" s="17" t="s">
        <v>17</v>
      </c>
      <c r="B15" s="16" t="s">
        <v>39</v>
      </c>
      <c r="C15" s="17" t="s">
        <v>8</v>
      </c>
      <c r="D15" s="18">
        <v>38</v>
      </c>
      <c r="E15" s="2"/>
      <c r="F15" s="18">
        <f>ROUND(D15*E15,2)</f>
        <v>0</v>
      </c>
    </row>
    <row r="16" spans="1:6" ht="15.75" thickBot="1" x14ac:dyDescent="0.3">
      <c r="A16" s="25"/>
      <c r="B16" s="8" t="s">
        <v>18</v>
      </c>
      <c r="C16" s="26"/>
      <c r="D16" s="27"/>
      <c r="E16" s="27"/>
      <c r="F16" s="28">
        <f>SUM(F15)</f>
        <v>0</v>
      </c>
    </row>
    <row r="17" spans="1:6" ht="15.75" thickBot="1" x14ac:dyDescent="0.3">
      <c r="A17" s="29"/>
      <c r="B17" s="30"/>
      <c r="C17" s="29"/>
      <c r="D17" s="31"/>
      <c r="E17" s="31"/>
      <c r="F17" s="31"/>
    </row>
    <row r="18" spans="1:6" ht="15.75" thickBot="1" x14ac:dyDescent="0.3">
      <c r="A18" s="7" t="s">
        <v>19</v>
      </c>
      <c r="B18" s="8" t="s">
        <v>20</v>
      </c>
      <c r="C18" s="8"/>
      <c r="D18" s="9"/>
      <c r="E18" s="9"/>
      <c r="F18" s="10"/>
    </row>
    <row r="19" spans="1:6" ht="30" x14ac:dyDescent="0.25">
      <c r="A19" s="12" t="s">
        <v>1</v>
      </c>
      <c r="B19" s="12" t="s">
        <v>2</v>
      </c>
      <c r="C19" s="12" t="s">
        <v>3</v>
      </c>
      <c r="D19" s="13" t="s">
        <v>4</v>
      </c>
      <c r="E19" s="13" t="s">
        <v>5</v>
      </c>
      <c r="F19" s="13" t="s">
        <v>0</v>
      </c>
    </row>
    <row r="20" spans="1:6" ht="75" x14ac:dyDescent="0.25">
      <c r="A20" s="17" t="s">
        <v>21</v>
      </c>
      <c r="B20" s="16" t="s">
        <v>23</v>
      </c>
      <c r="C20" s="17" t="s">
        <v>8</v>
      </c>
      <c r="D20" s="18">
        <v>38</v>
      </c>
      <c r="E20" s="2"/>
      <c r="F20" s="18">
        <f>ROUND(D20*E20,2)</f>
        <v>0</v>
      </c>
    </row>
    <row r="21" spans="1:6" ht="75" x14ac:dyDescent="0.25">
      <c r="A21" s="17" t="s">
        <v>22</v>
      </c>
      <c r="B21" s="16" t="s">
        <v>24</v>
      </c>
      <c r="C21" s="17" t="s">
        <v>8</v>
      </c>
      <c r="D21" s="18">
        <v>38</v>
      </c>
      <c r="E21" s="2"/>
      <c r="F21" s="18">
        <f t="shared" ref="F21:F22" si="1">ROUND(D21*E21,2)</f>
        <v>0</v>
      </c>
    </row>
    <row r="22" spans="1:6" ht="90.75" thickBot="1" x14ac:dyDescent="0.3">
      <c r="A22" s="17" t="s">
        <v>25</v>
      </c>
      <c r="B22" s="16" t="s">
        <v>38</v>
      </c>
      <c r="C22" s="17" t="s">
        <v>11</v>
      </c>
      <c r="D22" s="18">
        <v>24</v>
      </c>
      <c r="E22" s="2"/>
      <c r="F22" s="18">
        <f t="shared" si="1"/>
        <v>0</v>
      </c>
    </row>
    <row r="23" spans="1:6" ht="15.75" thickBot="1" x14ac:dyDescent="0.3">
      <c r="A23" s="25"/>
      <c r="B23" s="8" t="s">
        <v>26</v>
      </c>
      <c r="C23" s="26"/>
      <c r="D23" s="27"/>
      <c r="E23" s="27"/>
      <c r="F23" s="28">
        <f>SUM(F20:F22)</f>
        <v>0</v>
      </c>
    </row>
    <row r="24" spans="1:6" ht="15.75" thickBot="1" x14ac:dyDescent="0.3">
      <c r="A24" s="29"/>
      <c r="B24" s="30"/>
      <c r="C24" s="29"/>
      <c r="D24" s="31"/>
      <c r="E24" s="31"/>
      <c r="F24" s="31"/>
    </row>
    <row r="25" spans="1:6" ht="15.75" thickBot="1" x14ac:dyDescent="0.3">
      <c r="A25" s="7" t="s">
        <v>27</v>
      </c>
      <c r="B25" s="8" t="s">
        <v>29</v>
      </c>
      <c r="C25" s="8"/>
      <c r="D25" s="9"/>
      <c r="E25" s="9"/>
      <c r="F25" s="10"/>
    </row>
    <row r="26" spans="1:6" ht="30" x14ac:dyDescent="0.25">
      <c r="A26" s="12" t="s">
        <v>1</v>
      </c>
      <c r="B26" s="12" t="s">
        <v>2</v>
      </c>
      <c r="C26" s="12" t="s">
        <v>3</v>
      </c>
      <c r="D26" s="13" t="s">
        <v>4</v>
      </c>
      <c r="E26" s="13" t="s">
        <v>5</v>
      </c>
      <c r="F26" s="13" t="s">
        <v>0</v>
      </c>
    </row>
    <row r="27" spans="1:6" ht="195" x14ac:dyDescent="0.25">
      <c r="A27" s="17" t="s">
        <v>28</v>
      </c>
      <c r="B27" s="16" t="s">
        <v>56</v>
      </c>
      <c r="C27" s="17" t="s">
        <v>8</v>
      </c>
      <c r="D27" s="18">
        <v>75</v>
      </c>
      <c r="E27" s="2"/>
      <c r="F27" s="18">
        <f>ROUND(D27*E27,2)</f>
        <v>0</v>
      </c>
    </row>
    <row r="28" spans="1:6" ht="60.75" thickBot="1" x14ac:dyDescent="0.3">
      <c r="A28" s="17" t="s">
        <v>52</v>
      </c>
      <c r="B28" s="32" t="s">
        <v>55</v>
      </c>
      <c r="C28" s="17" t="s">
        <v>46</v>
      </c>
      <c r="D28" s="18">
        <v>75</v>
      </c>
      <c r="E28" s="4"/>
      <c r="F28" s="18">
        <f>ROUND(D28*E28,2)</f>
        <v>0</v>
      </c>
    </row>
    <row r="29" spans="1:6" ht="15.75" thickBot="1" x14ac:dyDescent="0.3">
      <c r="A29" s="25"/>
      <c r="B29" s="8" t="s">
        <v>50</v>
      </c>
      <c r="C29" s="26"/>
      <c r="D29" s="27"/>
      <c r="E29" s="27"/>
      <c r="F29" s="28">
        <f>SUM(F27:F28)</f>
        <v>0</v>
      </c>
    </row>
    <row r="30" spans="1:6" x14ac:dyDescent="0.25">
      <c r="A30" s="29"/>
      <c r="B30" s="30"/>
      <c r="C30" s="29"/>
      <c r="D30" s="31"/>
      <c r="E30" s="31"/>
      <c r="F30" s="31"/>
    </row>
    <row r="31" spans="1:6" x14ac:dyDescent="0.25">
      <c r="A31" s="29"/>
      <c r="B31" s="30"/>
      <c r="C31" s="29"/>
      <c r="D31" s="31"/>
      <c r="E31" s="31"/>
      <c r="F31" s="31"/>
    </row>
    <row r="32" spans="1:6" ht="15.75" thickBot="1" x14ac:dyDescent="0.3">
      <c r="A32" s="29"/>
      <c r="B32" s="30"/>
      <c r="C32" s="29"/>
      <c r="D32" s="31"/>
      <c r="E32" s="31"/>
      <c r="F32" s="31"/>
    </row>
    <row r="33" spans="1:6" x14ac:dyDescent="0.25">
      <c r="A33" s="33"/>
      <c r="B33" s="34" t="s">
        <v>30</v>
      </c>
      <c r="C33" s="34"/>
      <c r="D33" s="35"/>
      <c r="E33" s="35"/>
      <c r="F33" s="36"/>
    </row>
    <row r="34" spans="1:6" x14ac:dyDescent="0.25">
      <c r="A34" s="37" t="s">
        <v>6</v>
      </c>
      <c r="B34" s="38" t="s">
        <v>42</v>
      </c>
      <c r="C34" s="39"/>
      <c r="D34" s="40"/>
      <c r="E34" s="41"/>
      <c r="F34" s="19">
        <f>F11</f>
        <v>0</v>
      </c>
    </row>
    <row r="35" spans="1:6" x14ac:dyDescent="0.25">
      <c r="A35" s="37" t="s">
        <v>15</v>
      </c>
      <c r="B35" s="38" t="s">
        <v>16</v>
      </c>
      <c r="C35" s="39"/>
      <c r="D35" s="40"/>
      <c r="E35" s="40"/>
      <c r="F35" s="19">
        <f>F16</f>
        <v>0</v>
      </c>
    </row>
    <row r="36" spans="1:6" x14ac:dyDescent="0.25">
      <c r="A36" s="37" t="s">
        <v>19</v>
      </c>
      <c r="B36" s="38" t="s">
        <v>20</v>
      </c>
      <c r="C36" s="39"/>
      <c r="D36" s="40"/>
      <c r="E36" s="40"/>
      <c r="F36" s="19">
        <f>F23</f>
        <v>0</v>
      </c>
    </row>
    <row r="37" spans="1:6" ht="15.75" thickBot="1" x14ac:dyDescent="0.3">
      <c r="A37" s="42" t="s">
        <v>27</v>
      </c>
      <c r="B37" s="43" t="s">
        <v>29</v>
      </c>
      <c r="C37" s="44"/>
      <c r="D37" s="45"/>
      <c r="E37" s="45"/>
      <c r="F37" s="46">
        <f>F29</f>
        <v>0</v>
      </c>
    </row>
    <row r="38" spans="1:6" ht="15.75" x14ac:dyDescent="0.25">
      <c r="A38" s="29"/>
      <c r="B38" s="30"/>
      <c r="C38" s="29"/>
      <c r="D38" s="31"/>
      <c r="E38" s="47" t="s">
        <v>31</v>
      </c>
      <c r="F38" s="47">
        <f>SUM(F34:F37)</f>
        <v>0</v>
      </c>
    </row>
    <row r="39" spans="1:6" ht="15.75" x14ac:dyDescent="0.25">
      <c r="A39" s="29"/>
      <c r="B39" s="30"/>
      <c r="C39" s="29"/>
      <c r="D39" s="31"/>
      <c r="E39" s="47" t="s">
        <v>32</v>
      </c>
      <c r="F39" s="47">
        <f>25%*F38</f>
        <v>0</v>
      </c>
    </row>
    <row r="40" spans="1:6" ht="15.75" x14ac:dyDescent="0.25">
      <c r="A40" s="29"/>
      <c r="B40" s="30"/>
      <c r="C40" s="29"/>
      <c r="D40" s="31"/>
      <c r="E40" s="47" t="s">
        <v>33</v>
      </c>
      <c r="F40" s="47">
        <f>F38+F39</f>
        <v>0</v>
      </c>
    </row>
    <row r="41" spans="1:6" x14ac:dyDescent="0.25">
      <c r="A41" s="29"/>
      <c r="B41" s="30"/>
      <c r="C41" s="29"/>
      <c r="D41" s="31"/>
      <c r="E41" s="31"/>
      <c r="F41" s="31"/>
    </row>
    <row r="42" spans="1:6" x14ac:dyDescent="0.25">
      <c r="A42" s="29" t="s">
        <v>34</v>
      </c>
      <c r="B42" s="30" t="s">
        <v>35</v>
      </c>
      <c r="C42" s="29"/>
      <c r="D42" s="31"/>
      <c r="E42" s="31"/>
      <c r="F42" s="31"/>
    </row>
    <row r="43" spans="1:6" x14ac:dyDescent="0.25">
      <c r="A43" s="29"/>
      <c r="B43" s="29"/>
      <c r="C43" s="29"/>
      <c r="D43" s="31"/>
      <c r="E43" s="31"/>
      <c r="F43" s="31"/>
    </row>
    <row r="44" spans="1:6" x14ac:dyDescent="0.25">
      <c r="A44" s="48"/>
      <c r="B44" s="48"/>
      <c r="C44" s="48"/>
      <c r="D44" s="49"/>
      <c r="E44" s="49"/>
      <c r="F44" s="49"/>
    </row>
    <row r="45" spans="1:6" x14ac:dyDescent="0.25">
      <c r="A45" s="48"/>
      <c r="B45" s="48"/>
      <c r="C45" s="48"/>
      <c r="D45" s="49"/>
      <c r="E45" s="50" t="s">
        <v>57</v>
      </c>
      <c r="F45" s="50"/>
    </row>
    <row r="46" spans="1:6" x14ac:dyDescent="0.25">
      <c r="A46" s="48"/>
      <c r="B46" s="48"/>
      <c r="C46" s="48"/>
      <c r="D46" s="49"/>
      <c r="F46" s="5"/>
    </row>
    <row r="47" spans="1:6" x14ac:dyDescent="0.25">
      <c r="A47" s="48"/>
      <c r="B47" s="48"/>
      <c r="C47" s="48"/>
      <c r="D47" s="49"/>
      <c r="F47" s="5"/>
    </row>
    <row r="48" spans="1:6" x14ac:dyDescent="0.25">
      <c r="A48" s="48"/>
      <c r="B48" s="48"/>
      <c r="C48" s="48"/>
      <c r="D48" s="51" t="s">
        <v>58</v>
      </c>
      <c r="E48" s="6" t="s">
        <v>59</v>
      </c>
      <c r="F48" s="6"/>
    </row>
    <row r="49" spans="1:6" x14ac:dyDescent="0.25">
      <c r="A49" s="48"/>
      <c r="B49" s="48"/>
      <c r="C49" s="48"/>
      <c r="D49" s="49"/>
      <c r="E49" s="49"/>
      <c r="F49" s="49"/>
    </row>
    <row r="50" spans="1:6" x14ac:dyDescent="0.25">
      <c r="A50" s="48"/>
      <c r="B50" s="48"/>
      <c r="C50" s="48"/>
      <c r="D50" s="49"/>
      <c r="E50" s="49"/>
      <c r="F50" s="49"/>
    </row>
    <row r="51" spans="1:6" x14ac:dyDescent="0.25">
      <c r="A51" s="48"/>
      <c r="B51" s="48"/>
      <c r="C51" s="48"/>
      <c r="D51" s="49"/>
      <c r="E51" s="49"/>
      <c r="F51" s="49"/>
    </row>
    <row r="52" spans="1:6" x14ac:dyDescent="0.25">
      <c r="A52" s="48"/>
      <c r="B52" s="48"/>
      <c r="C52" s="48"/>
      <c r="D52" s="49"/>
      <c r="E52" s="49"/>
      <c r="F52" s="49"/>
    </row>
    <row r="53" spans="1:6" x14ac:dyDescent="0.25">
      <c r="A53" s="48"/>
      <c r="B53" s="48"/>
      <c r="C53" s="48"/>
      <c r="D53" s="49"/>
      <c r="E53" s="49"/>
      <c r="F53" s="49"/>
    </row>
    <row r="54" spans="1:6" x14ac:dyDescent="0.25">
      <c r="A54" s="48"/>
      <c r="B54" s="48"/>
      <c r="C54" s="48"/>
      <c r="D54" s="49"/>
      <c r="E54" s="49"/>
      <c r="F54" s="49"/>
    </row>
    <row r="55" spans="1:6" x14ac:dyDescent="0.25">
      <c r="A55" s="48"/>
      <c r="B55" s="48"/>
      <c r="C55" s="48"/>
      <c r="D55" s="49"/>
      <c r="E55" s="49"/>
      <c r="F55" s="49"/>
    </row>
    <row r="56" spans="1:6" x14ac:dyDescent="0.25">
      <c r="A56" s="48"/>
      <c r="B56" s="48"/>
      <c r="C56" s="48"/>
      <c r="D56" s="49"/>
      <c r="E56" s="49"/>
      <c r="F56" s="49"/>
    </row>
    <row r="57" spans="1:6" x14ac:dyDescent="0.25">
      <c r="A57" s="48"/>
      <c r="B57" s="48"/>
      <c r="C57" s="48"/>
      <c r="D57" s="49"/>
      <c r="E57" s="49"/>
      <c r="F57" s="49"/>
    </row>
    <row r="58" spans="1:6" x14ac:dyDescent="0.25">
      <c r="A58" s="48"/>
      <c r="B58" s="48"/>
      <c r="C58" s="48"/>
      <c r="D58" s="49"/>
      <c r="E58" s="49"/>
      <c r="F58" s="49"/>
    </row>
    <row r="59" spans="1:6" x14ac:dyDescent="0.25">
      <c r="A59" s="48"/>
      <c r="B59" s="48"/>
      <c r="C59" s="48"/>
      <c r="D59" s="49"/>
      <c r="E59" s="49"/>
      <c r="F59" s="49"/>
    </row>
  </sheetData>
  <sheetProtection algorithmName="SHA-512" hashValue="RYDGdQr8QLa4mqXaOZzCTm6/PerukBDJ5g1AXMCjxLzQlUCao/OrlgiPVI6qxS+rFf4aQ4xflS2xUKrE2pb4jw==" saltValue="NUrA2IHenFSeCYr306DbOQ==" spinCount="100000" sheet="1" formatCells="0" formatColumns="0" formatRows="0" insertColumns="0" insertRows="0" insertHyperlinks="0" deleteColumns="0" deleteRows="0" sort="0" autoFilter="0" pivotTables="0"/>
  <mergeCells count="2">
    <mergeCell ref="E45:F45"/>
    <mergeCell ref="E48:F48"/>
  </mergeCells>
  <phoneticPr fontId="6" type="noConversion"/>
  <pageMargins left="0.7" right="0.44791666666666669" top="0.75" bottom="0.75" header="0.3" footer="0.3"/>
  <pageSetup paperSize="9" orientation="portrait" r:id="rId1"/>
  <headerFooter>
    <oddHeader xml:space="preserve">&amp;LPrilog 2. Troškovnik
</oddHeader>
  </headerFooter>
  <rowBreaks count="2" manualBreakCount="2">
    <brk id="12" max="16383" man="1"/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Rosanda Ivetic Salopek</dc:creator>
  <cp:lastModifiedBy>Marko Divić</cp:lastModifiedBy>
  <cp:lastPrinted>2024-06-06T08:49:24Z</cp:lastPrinted>
  <dcterms:created xsi:type="dcterms:W3CDTF">2024-05-24T06:52:11Z</dcterms:created>
  <dcterms:modified xsi:type="dcterms:W3CDTF">2024-06-11T06:52:55Z</dcterms:modified>
</cp:coreProperties>
</file>